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brich\Documents\Rozpočet 2023\KE ZVEŘEJNĚNÍ\"/>
    </mc:Choice>
  </mc:AlternateContent>
  <xr:revisionPtr revIDLastSave="0" documentId="13_ncr:1_{892B7117-DE29-4030-A841-86AE7A4DC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" sheetId="4" r:id="rId1"/>
  </sheets>
  <definedNames>
    <definedName name="_xlnm.Print_Titles" localSheetId="0">'Návrh rozpočtu'!$58:$58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4" i="4" l="1"/>
  <c r="E108" i="4" s="1"/>
  <c r="D104" i="4"/>
  <c r="C104" i="4"/>
  <c r="D52" i="4"/>
  <c r="E52" i="4"/>
  <c r="C52" i="4"/>
  <c r="D26" i="4"/>
  <c r="E26" i="4"/>
  <c r="C26" i="4"/>
  <c r="D18" i="4"/>
  <c r="E18" i="4"/>
  <c r="C18" i="4"/>
  <c r="C54" i="4" l="1"/>
  <c r="E54" i="4"/>
  <c r="E107" i="4" s="1"/>
  <c r="E109" i="4" s="1"/>
  <c r="E110" i="4" s="1"/>
  <c r="E112" i="4" s="1"/>
  <c r="D54" i="4"/>
</calcChain>
</file>

<file path=xl/sharedStrings.xml><?xml version="1.0" encoding="utf-8"?>
<sst xmlns="http://schemas.openxmlformats.org/spreadsheetml/2006/main" count="120" uniqueCount="86">
  <si>
    <t>Text</t>
  </si>
  <si>
    <t>Sběr a zpracování druhotných surovin</t>
  </si>
  <si>
    <t>Ostatní služby</t>
  </si>
  <si>
    <t>Základní školy</t>
  </si>
  <si>
    <t>Činnosti knihovnické</t>
  </si>
  <si>
    <t>Ostatní záležitosti kultury</t>
  </si>
  <si>
    <t>Rozhlas a televize</t>
  </si>
  <si>
    <t>Ostatní záležitosti sdělovacích prostředků</t>
  </si>
  <si>
    <t>Ostatní záležitosti kultury, církví a sdělovacích prostředků</t>
  </si>
  <si>
    <t>Sportovní zařízení ve vlastnictví obce</t>
  </si>
  <si>
    <t>Využití volného času dětí a mládeže</t>
  </si>
  <si>
    <t>Ostatní zájmová činnost a rekreace</t>
  </si>
  <si>
    <t>Pohřebnictví</t>
  </si>
  <si>
    <t>Komunální služby a územní rozvoj jinde nezařazené</t>
  </si>
  <si>
    <t>Sběr a svoz komunálních odpadů</t>
  </si>
  <si>
    <t>Sběr a svoz ostatních odpadů jiných než nebezpečných a komunálních</t>
  </si>
  <si>
    <t>Využívání a zneškodňování komunálních odpadů</t>
  </si>
  <si>
    <t>Ostatní nakládání s odpady</t>
  </si>
  <si>
    <t>Péče o vzhled obcí a veřejnou zeleň</t>
  </si>
  <si>
    <t>Činnost místní správy</t>
  </si>
  <si>
    <t>Obecné příjmy a výdaje z finančních operací</t>
  </si>
  <si>
    <t>Převody vlastním fondům v rozpočtech územní úrovně</t>
  </si>
  <si>
    <t>Finanční vypořádání</t>
  </si>
  <si>
    <t>Silnice</t>
  </si>
  <si>
    <t>Ostatní záležitosti pozemních komunikací</t>
  </si>
  <si>
    <t>Provoz veřejné silniční dopravy</t>
  </si>
  <si>
    <t>Dopravní obslužnost veřejnými službami - linková</t>
  </si>
  <si>
    <t>Odvádění a čištění odpadních vod a nakládání s kaly</t>
  </si>
  <si>
    <t>Zachování a obnova kulturních památek</t>
  </si>
  <si>
    <t>Ostatní sportovní činnost</t>
  </si>
  <si>
    <t>Veřejné osvětlení</t>
  </si>
  <si>
    <t>Územní plánování</t>
  </si>
  <si>
    <t>Územní rozvoj</t>
  </si>
  <si>
    <t>Sběr a svoz nebezpečných odpadů</t>
  </si>
  <si>
    <t>Ostatní ekologické záležitosti</t>
  </si>
  <si>
    <t>Ostatní činnosti související se službami pro fyzické osoby</t>
  </si>
  <si>
    <t>Krizová opatření</t>
  </si>
  <si>
    <t>Bezpečnost a veřejný pořádek</t>
  </si>
  <si>
    <t>Požární ochrana - dobrovolná část</t>
  </si>
  <si>
    <t>Ostatní záležitosti požární ochrany</t>
  </si>
  <si>
    <t>Zastupitelstva obcí</t>
  </si>
  <si>
    <t>Volby do zastupitelstev územních samosprávných celků</t>
  </si>
  <si>
    <t>Humanitární zahraniční pomoc přímá</t>
  </si>
  <si>
    <t>Pojištění funkčně nespecifikované</t>
  </si>
  <si>
    <t>Ostatní finanční operace</t>
  </si>
  <si>
    <t>Ostatní činnosti jinde nezařazené</t>
  </si>
  <si>
    <t>Cestovní ruch</t>
  </si>
  <si>
    <t>Domovy pro seniory</t>
  </si>
  <si>
    <t>Rozpočet 2022</t>
  </si>
  <si>
    <t>Návrh 2023</t>
  </si>
  <si>
    <t>Skutečnost 10/2022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</si>
  <si>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</si>
  <si>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</si>
  <si>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</si>
  <si>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</si>
  <si>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Př. z daně z př. PO v příp., kdy popl. je obec, mimo sráž. podle zvl. sazby daně</t>
  </si>
  <si>
    <t>Příjem z daně z přidané hodnoty</t>
  </si>
  <si>
    <t>Př. z odvodů za odnětí půdy ze zem. p. fondu podle zák. upr. ochr. zem. p. fondu</t>
  </si>
  <si>
    <t>Příjem z poplatku ze psů</t>
  </si>
  <si>
    <t>Příjem z poplatku za užívání veřejného prostranství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</si>
  <si>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</si>
  <si>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</si>
  <si>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</si>
  <si>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</si>
  <si>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Neinv. přijaté transf. ze stát. rozp. v rámci souhrnného dotačního vztahu</t>
  </si>
  <si>
    <t>Neinvestiční přijaté transfery od krajů</t>
  </si>
  <si>
    <t>NÁVRH ROZPOČTU OBCE KOBYLNICE NA ROK 2023</t>
  </si>
  <si>
    <t>DAŇOVÉ PŘÍJMY</t>
  </si>
  <si>
    <t>DAŇOVÉ PŘÍJMY CELKEM</t>
  </si>
  <si>
    <t>PŘIJATÉ TRANSFERY CELKEM</t>
  </si>
  <si>
    <t>PŘÍJMY CELKEM</t>
  </si>
  <si>
    <t>VÝDAJE CELKEM</t>
  </si>
  <si>
    <t>FINANCOVÁNÍ</t>
  </si>
  <si>
    <t>POUŽITÍ PROSTŘEDKŮ PŘEDCHOZÍCH OBDOBÍ</t>
  </si>
  <si>
    <t>Očekávaný zůstatek na účtech k 31.12.2022</t>
  </si>
  <si>
    <t>Př. z popl. za obec. s. odp. hosp. a příj. z popl. za odkl. kom. odp. z nem. věci</t>
  </si>
  <si>
    <t>Neinvestiční přijaté transfery ze všeobecné poklad. správy SR</t>
  </si>
  <si>
    <t>PŘIJATÉ TRANSFERY</t>
  </si>
  <si>
    <t>NEDAŇOVÉ PŘÍJMY</t>
  </si>
  <si>
    <t>NEDAŇOVÉ PŘÍJMY CELKEM</t>
  </si>
  <si>
    <t xml:space="preserve">VÝDAJE CELKEM </t>
  </si>
  <si>
    <t>VÝDAJE</t>
  </si>
  <si>
    <t>Pol.</t>
  </si>
  <si>
    <t>Para.</t>
  </si>
  <si>
    <t>Očekávaný zůstatek na účtech k 31.12.2023</t>
  </si>
  <si>
    <t>Návrh rozpočtu obce Kobylnice na rok 2023 je zveřejněn na úřední desce a na internetových stránkách obce. Dále je do listinné podoby návrhu rozpočtu obce možné nahlédnout na Obecním úřadu Kobylnice v jeho úředních hodinách v pondělí a ve středu v časech 8:00-12:30 a 13:30-17:00. Občané obce Kobylnice se k návrhu rozpočtu obce mohou do 7. 12. 2022 písemně vyjádřit v úředních hodinách Obecního úřadu Kobylnice v pondělí a ve středu v časech 8:00-12:30 a 13:30-17:00, elektronickou cestou přes datovou schránku obce tpbbrzw či emailovou adresu podatelna@kobylnice.cz, anebo ústně při jeho projednávání na zasedání zastupitelstva obce.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</si>
</sst>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7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6"/>
      <color theme="6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D6E3BC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39" fontId="1" fillId="0" borderId="0" xfId="0" applyNumberFormat="1" applyFont="1"/>
    <xf numFmtId="39" fontId="2" fillId="0" borderId="0" xfId="0" applyNumberFormat="1" applyFont="1"/>
    <xf numFmtId="0" fontId="1" fillId="2" borderId="0" xfId="0" applyFont="1" applyFill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39" fontId="1" fillId="0" borderId="1" xfId="0" applyNumberFormat="1" applyFont="1" applyBorder="1"/>
    <xf numFmtId="0" fontId="3" fillId="4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37" fontId="1" fillId="0" borderId="1" xfId="0" applyNumberFormat="1" applyFont="1" applyBorder="1"/>
    <xf numFmtId="0" fontId="1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/>
    <xf numFmtId="0" fontId="1" fillId="0" borderId="4" xfId="0" applyFont="1" applyFill="1" applyBorder="1"/>
    <xf numFmtId="3" fontId="3" fillId="0" borderId="4" xfId="0" applyNumberFormat="1" applyFont="1" applyFill="1" applyBorder="1" applyAlignment="1">
      <alignment horizontal="right" vertical="center"/>
    </xf>
    <xf numFmtId="39" fontId="1" fillId="0" borderId="4" xfId="0" applyNumberFormat="1" applyFont="1" applyFill="1" applyBorder="1"/>
    <xf numFmtId="0" fontId="1" fillId="0" borderId="0" xfId="0" applyFont="1" applyFill="1" applyBorder="1"/>
    <xf numFmtId="39" fontId="1" fillId="0" borderId="0" xfId="0" applyNumberFormat="1" applyFont="1" applyFill="1" applyBorder="1"/>
    <xf numFmtId="0" fontId="4" fillId="0" borderId="0" xfId="0" applyFont="1" applyFill="1"/>
    <xf numFmtId="0" fontId="1" fillId="0" borderId="0" xfId="0" applyFont="1" applyFill="1"/>
    <xf numFmtId="164" fontId="2" fillId="0" borderId="2" xfId="0" applyNumberFormat="1" applyFont="1" applyBorder="1" applyAlignment="1"/>
    <xf numFmtId="164" fontId="2" fillId="0" borderId="3" xfId="0" applyNumberFormat="1" applyFont="1" applyBorder="1" applyAlignment="1"/>
    <xf numFmtId="3" fontId="1" fillId="0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5" borderId="0" xfId="0" applyFont="1" applyFill="1"/>
    <xf numFmtId="0" fontId="8" fillId="5" borderId="0" xfId="0" applyFont="1" applyFill="1" applyAlignment="1">
      <alignment horizontal="right"/>
    </xf>
    <xf numFmtId="3" fontId="8" fillId="5" borderId="0" xfId="0" applyNumberFormat="1" applyFont="1" applyFill="1"/>
    <xf numFmtId="4" fontId="8" fillId="5" borderId="0" xfId="0" applyNumberFormat="1" applyFont="1" applyFill="1"/>
    <xf numFmtId="0" fontId="9" fillId="0" borderId="0" xfId="0" applyFont="1" applyFill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right"/>
    </xf>
    <xf numFmtId="37" fontId="9" fillId="0" borderId="0" xfId="0" applyNumberFormat="1" applyFont="1"/>
    <xf numFmtId="167" fontId="9" fillId="0" borderId="0" xfId="0" applyNumberFormat="1" applyFont="1"/>
    <xf numFmtId="37" fontId="1" fillId="0" borderId="1" xfId="0" applyNumberFormat="1" applyFont="1" applyFill="1" applyBorder="1"/>
    <xf numFmtId="0" fontId="2" fillId="0" borderId="0" xfId="0" applyFont="1" applyAlignment="1">
      <alignment horizontal="left" vertical="center" wrapText="1"/>
    </xf>
    <xf numFmtId="4" fontId="1" fillId="0" borderId="4" xfId="0" applyNumberFormat="1" applyFont="1" applyFill="1" applyBorder="1"/>
    <xf numFmtId="0" fontId="10" fillId="0" borderId="0" xfId="0" applyFont="1" applyAlignment="1">
      <alignment horizontal="right"/>
    </xf>
    <xf numFmtId="37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9"/>
  <sheetViews>
    <sheetView tabSelected="1" topLeftCell="A67" zoomScale="130" zoomScaleNormal="130" workbookViewId="0">
      <selection activeCell="H101" sqref="H101"/>
    </sheetView>
  </sheetViews>
  <sheetFormatPr defaultColWidth="9.140625" defaultRowHeight="12.75" x14ac:dyDescent="0.2"/>
  <cols>
    <col min="1" max="1" width="5.7109375" style="1" customWidth="1"/>
    <col min="2" max="2" width="66" style="1" bestFit="1" customWidth="1"/>
    <col min="3" max="3" width="12.42578125" style="1" bestFit="1" customWidth="1"/>
    <col min="4" max="4" width="16.7109375" style="1" customWidth="1"/>
    <col min="5" max="5" width="12.28515625" style="1" bestFit="1" customWidth="1"/>
    <col min="6" max="6" width="9.140625" style="1"/>
    <col min="7" max="7" width="12.85546875" style="1" customWidth="1"/>
    <col min="8" max="16384" width="9.140625" style="1"/>
  </cols>
  <sheetData>
    <row r="1" spans="1:6" ht="26.25" x14ac:dyDescent="0.4">
      <c r="A1" s="28" t="s">
        <v>66</v>
      </c>
    </row>
    <row r="3" spans="1:6" ht="15" x14ac:dyDescent="0.25">
      <c r="A3" s="29" t="s">
        <v>67</v>
      </c>
    </row>
    <row r="4" spans="1:6" x14ac:dyDescent="0.2">
      <c r="A4" s="3" t="s">
        <v>82</v>
      </c>
      <c r="B4" s="3" t="s">
        <v>0</v>
      </c>
      <c r="C4" s="6" t="s">
        <v>48</v>
      </c>
      <c r="D4" s="6" t="s">
        <v>50</v>
      </c>
      <c r="E4" s="6" t="s">
        <v>49</v>
      </c>
    </row>
    <row r="5" spans="1:6" x14ac:dyDescent="0.2">
      <c r="A5" s="10">
        <v>1111</v>
      </c>
      <c r="B5" s="8" t="s">
        <v>51</v>
      </c>
      <c r="C5" s="11">
        <v>3250000</v>
      </c>
      <c r="D5" s="9">
        <v>2435929.0699999998</v>
      </c>
      <c r="E5" s="14">
        <v>2800000</v>
      </c>
    </row>
    <row r="6" spans="1:6" x14ac:dyDescent="0.2">
      <c r="A6" s="10">
        <v>1112</v>
      </c>
      <c r="B6" s="8" t="s">
        <v>52</v>
      </c>
      <c r="C6" s="11">
        <v>115000</v>
      </c>
      <c r="D6" s="9">
        <v>204044.97</v>
      </c>
      <c r="E6" s="14">
        <v>200000</v>
      </c>
      <c r="F6" s="4"/>
    </row>
    <row r="7" spans="1:6" x14ac:dyDescent="0.2">
      <c r="A7" s="10">
        <v>1113</v>
      </c>
      <c r="B7" s="8" t="s">
        <v>53</v>
      </c>
      <c r="C7" s="11">
        <v>440000</v>
      </c>
      <c r="D7" s="9">
        <v>503222.89</v>
      </c>
      <c r="E7" s="14">
        <v>500000</v>
      </c>
      <c r="F7" s="4"/>
    </row>
    <row r="8" spans="1:6" x14ac:dyDescent="0.2">
      <c r="A8" s="10">
        <v>1121</v>
      </c>
      <c r="B8" s="8" t="s">
        <v>54</v>
      </c>
      <c r="C8" s="11">
        <v>3450000</v>
      </c>
      <c r="D8" s="9">
        <v>3847108.97</v>
      </c>
      <c r="E8" s="14">
        <v>4300000</v>
      </c>
      <c r="F8" s="4"/>
    </row>
    <row r="9" spans="1:6" x14ac:dyDescent="0.2">
      <c r="A9" s="10">
        <v>1122</v>
      </c>
      <c r="B9" s="8" t="s">
        <v>55</v>
      </c>
      <c r="C9" s="11">
        <v>290000</v>
      </c>
      <c r="D9" s="9">
        <v>96520</v>
      </c>
      <c r="E9" s="14">
        <v>150000</v>
      </c>
      <c r="F9" s="4"/>
    </row>
    <row r="10" spans="1:6" x14ac:dyDescent="0.2">
      <c r="A10" s="10">
        <v>1211</v>
      </c>
      <c r="B10" s="8" t="s">
        <v>56</v>
      </c>
      <c r="C10" s="11">
        <v>9454000</v>
      </c>
      <c r="D10" s="9">
        <v>8563825.9700000007</v>
      </c>
      <c r="E10" s="14">
        <v>10500000</v>
      </c>
      <c r="F10" s="4"/>
    </row>
    <row r="11" spans="1:6" x14ac:dyDescent="0.2">
      <c r="A11" s="10">
        <v>1334</v>
      </c>
      <c r="B11" s="8" t="s">
        <v>57</v>
      </c>
      <c r="C11" s="11">
        <v>80000</v>
      </c>
      <c r="D11" s="9">
        <v>149797.20000000001</v>
      </c>
      <c r="E11" s="14">
        <v>100000</v>
      </c>
      <c r="F11" s="4"/>
    </row>
    <row r="12" spans="1:6" x14ac:dyDescent="0.2">
      <c r="A12" s="10">
        <v>1341</v>
      </c>
      <c r="B12" s="8" t="s">
        <v>58</v>
      </c>
      <c r="C12" s="11">
        <v>17500</v>
      </c>
      <c r="D12" s="9">
        <v>17791</v>
      </c>
      <c r="E12" s="14">
        <v>18000</v>
      </c>
      <c r="F12" s="4"/>
    </row>
    <row r="13" spans="1:6" x14ac:dyDescent="0.2">
      <c r="A13" s="10">
        <v>1343</v>
      </c>
      <c r="B13" s="8" t="s">
        <v>59</v>
      </c>
      <c r="C13" s="11">
        <v>2500</v>
      </c>
      <c r="D13" s="9">
        <v>280</v>
      </c>
      <c r="E13" s="14">
        <v>0</v>
      </c>
      <c r="F13" s="4"/>
    </row>
    <row r="14" spans="1:6" x14ac:dyDescent="0.2">
      <c r="A14" s="10">
        <v>1345</v>
      </c>
      <c r="B14" s="8" t="s">
        <v>75</v>
      </c>
      <c r="C14" s="11">
        <v>660000</v>
      </c>
      <c r="D14" s="9">
        <v>697950</v>
      </c>
      <c r="E14" s="14">
        <v>700000</v>
      </c>
      <c r="F14" s="4"/>
    </row>
    <row r="15" spans="1:6" x14ac:dyDescent="0.2">
      <c r="A15" s="10">
        <v>1361</v>
      </c>
      <c r="B15" s="8" t="s">
        <v>60</v>
      </c>
      <c r="C15" s="11">
        <v>12000</v>
      </c>
      <c r="D15" s="9">
        <v>14680</v>
      </c>
      <c r="E15" s="14">
        <v>15000</v>
      </c>
      <c r="F15" s="4"/>
    </row>
    <row r="16" spans="1:6" x14ac:dyDescent="0.2">
      <c r="A16" s="10">
        <v>1381</v>
      </c>
      <c r="B16" s="8" t="s">
        <v>61</v>
      </c>
      <c r="C16" s="11">
        <v>115000</v>
      </c>
      <c r="D16" s="9">
        <v>114946.81</v>
      </c>
      <c r="E16" s="14">
        <v>125000</v>
      </c>
      <c r="F16" s="4"/>
    </row>
    <row r="17" spans="1:7" x14ac:dyDescent="0.2">
      <c r="A17" s="10">
        <v>1511</v>
      </c>
      <c r="B17" s="8" t="s">
        <v>62</v>
      </c>
      <c r="C17" s="11">
        <v>975000</v>
      </c>
      <c r="D17" s="9">
        <v>868626.15</v>
      </c>
      <c r="E17" s="14">
        <v>1000000</v>
      </c>
      <c r="F17" s="4"/>
    </row>
    <row r="18" spans="1:7" s="2" customFormat="1" x14ac:dyDescent="0.2">
      <c r="A18" s="25" t="s">
        <v>68</v>
      </c>
      <c r="B18" s="26"/>
      <c r="C18" s="12">
        <f>SUM(C5:C17)</f>
        <v>18861000</v>
      </c>
      <c r="D18" s="13">
        <f>SUM(D5:D17)</f>
        <v>17514723.030000001</v>
      </c>
      <c r="E18" s="12">
        <f>SUM(E5:E17)</f>
        <v>20408000</v>
      </c>
      <c r="F18" s="5"/>
    </row>
    <row r="19" spans="1:7" s="21" customFormat="1" x14ac:dyDescent="0.2">
      <c r="A19" s="17"/>
      <c r="B19" s="16"/>
      <c r="C19" s="18"/>
      <c r="D19" s="19"/>
      <c r="E19" s="20"/>
      <c r="G19" s="22"/>
    </row>
    <row r="20" spans="1:7" s="24" customFormat="1" ht="20.100000000000001" customHeight="1" x14ac:dyDescent="0.35">
      <c r="A20" s="29" t="s">
        <v>77</v>
      </c>
      <c r="B20" s="23"/>
    </row>
    <row r="21" spans="1:7" x14ac:dyDescent="0.2">
      <c r="A21" s="3" t="s">
        <v>82</v>
      </c>
      <c r="B21" s="3" t="s">
        <v>0</v>
      </c>
      <c r="C21" s="6" t="s">
        <v>48</v>
      </c>
      <c r="D21" s="6" t="s">
        <v>50</v>
      </c>
      <c r="E21" s="6" t="s">
        <v>49</v>
      </c>
    </row>
    <row r="22" spans="1:7" x14ac:dyDescent="0.2">
      <c r="A22" s="7">
        <v>4111</v>
      </c>
      <c r="B22" s="8" t="s">
        <v>63</v>
      </c>
      <c r="C22" s="14">
        <v>0</v>
      </c>
      <c r="D22" s="9">
        <v>68519.31</v>
      </c>
      <c r="E22" s="14">
        <v>0</v>
      </c>
      <c r="F22" s="4"/>
    </row>
    <row r="23" spans="1:7" x14ac:dyDescent="0.2">
      <c r="A23" s="7">
        <v>4111</v>
      </c>
      <c r="B23" s="8" t="s">
        <v>76</v>
      </c>
      <c r="C23" s="14">
        <v>0</v>
      </c>
      <c r="D23" s="9">
        <v>32000</v>
      </c>
      <c r="E23" s="14">
        <v>0</v>
      </c>
      <c r="F23" s="4"/>
    </row>
    <row r="24" spans="1:7" x14ac:dyDescent="0.2">
      <c r="A24" s="7">
        <v>4112</v>
      </c>
      <c r="B24" s="8" t="s">
        <v>64</v>
      </c>
      <c r="C24" s="14">
        <v>274300</v>
      </c>
      <c r="D24" s="9">
        <v>228600</v>
      </c>
      <c r="E24" s="14">
        <v>286900</v>
      </c>
      <c r="F24" s="4"/>
    </row>
    <row r="25" spans="1:7" x14ac:dyDescent="0.2">
      <c r="A25" s="7">
        <v>4122</v>
      </c>
      <c r="B25" s="8" t="s">
        <v>65</v>
      </c>
      <c r="C25" s="14">
        <v>0</v>
      </c>
      <c r="D25" s="9">
        <v>56000</v>
      </c>
      <c r="E25" s="14">
        <v>0</v>
      </c>
      <c r="F25" s="4"/>
    </row>
    <row r="26" spans="1:7" s="2" customFormat="1" x14ac:dyDescent="0.2">
      <c r="A26" s="25" t="s">
        <v>69</v>
      </c>
      <c r="B26" s="26"/>
      <c r="C26" s="12">
        <f>SUM(C22:C25)</f>
        <v>274300</v>
      </c>
      <c r="D26" s="13">
        <f t="shared" ref="D26:E26" si="0">SUM(D22:D25)</f>
        <v>385119.31</v>
      </c>
      <c r="E26" s="12">
        <f t="shared" si="0"/>
        <v>286900</v>
      </c>
      <c r="F26" s="5"/>
    </row>
    <row r="27" spans="1:7" s="21" customFormat="1" x14ac:dyDescent="0.2">
      <c r="A27" s="17"/>
      <c r="B27" s="16"/>
      <c r="C27" s="27"/>
      <c r="D27" s="42"/>
      <c r="E27" s="27"/>
      <c r="G27" s="22"/>
    </row>
    <row r="28" spans="1:7" s="24" customFormat="1" ht="20.100000000000001" customHeight="1" x14ac:dyDescent="0.35">
      <c r="A28" s="29" t="s">
        <v>78</v>
      </c>
      <c r="B28" s="23"/>
    </row>
    <row r="29" spans="1:7" x14ac:dyDescent="0.2">
      <c r="A29" s="3" t="s">
        <v>83</v>
      </c>
      <c r="B29" s="3" t="s">
        <v>0</v>
      </c>
      <c r="C29" s="6" t="s">
        <v>48</v>
      </c>
      <c r="D29" s="6" t="s">
        <v>50</v>
      </c>
      <c r="E29" s="6" t="s">
        <v>49</v>
      </c>
    </row>
    <row r="30" spans="1:7" x14ac:dyDescent="0.2">
      <c r="A30" s="7">
        <v>2122</v>
      </c>
      <c r="B30" s="8" t="s">
        <v>1</v>
      </c>
      <c r="C30" s="14">
        <v>110000</v>
      </c>
      <c r="D30" s="9">
        <v>119907.5</v>
      </c>
      <c r="E30" s="14">
        <v>130000</v>
      </c>
      <c r="F30" s="4"/>
    </row>
    <row r="31" spans="1:7" x14ac:dyDescent="0.2">
      <c r="A31" s="7">
        <v>2144</v>
      </c>
      <c r="B31" s="8" t="s">
        <v>2</v>
      </c>
      <c r="C31" s="14">
        <v>6800</v>
      </c>
      <c r="D31" s="9">
        <v>4200</v>
      </c>
      <c r="E31" s="14">
        <v>6800</v>
      </c>
      <c r="F31" s="4"/>
    </row>
    <row r="32" spans="1:7" x14ac:dyDescent="0.2">
      <c r="A32" s="7">
        <v>3113</v>
      </c>
      <c r="B32" s="8" t="s">
        <v>3</v>
      </c>
      <c r="C32" s="14">
        <v>0</v>
      </c>
      <c r="D32" s="9">
        <v>15488</v>
      </c>
      <c r="E32" s="14">
        <v>0</v>
      </c>
      <c r="F32" s="4"/>
    </row>
    <row r="33" spans="1:6" x14ac:dyDescent="0.2">
      <c r="A33" s="7">
        <v>3314</v>
      </c>
      <c r="B33" s="8" t="s">
        <v>4</v>
      </c>
      <c r="C33" s="14">
        <v>400</v>
      </c>
      <c r="D33" s="9">
        <v>380</v>
      </c>
      <c r="E33" s="14">
        <v>500</v>
      </c>
      <c r="F33" s="4"/>
    </row>
    <row r="34" spans="1:6" x14ac:dyDescent="0.2">
      <c r="A34" s="7">
        <v>3319</v>
      </c>
      <c r="B34" s="8" t="s">
        <v>5</v>
      </c>
      <c r="C34" s="14">
        <v>100</v>
      </c>
      <c r="D34" s="9">
        <v>198</v>
      </c>
      <c r="E34" s="14">
        <v>100</v>
      </c>
      <c r="F34" s="4"/>
    </row>
    <row r="35" spans="1:6" x14ac:dyDescent="0.2">
      <c r="A35" s="7">
        <v>3341</v>
      </c>
      <c r="B35" s="8" t="s">
        <v>6</v>
      </c>
      <c r="C35" s="14">
        <v>2700</v>
      </c>
      <c r="D35" s="9">
        <v>1530</v>
      </c>
      <c r="E35" s="14">
        <v>2000</v>
      </c>
      <c r="F35" s="4"/>
    </row>
    <row r="36" spans="1:6" x14ac:dyDescent="0.2">
      <c r="A36" s="7">
        <v>3349</v>
      </c>
      <c r="B36" s="8" t="s">
        <v>7</v>
      </c>
      <c r="C36" s="14">
        <v>700</v>
      </c>
      <c r="D36" s="9">
        <v>1200</v>
      </c>
      <c r="E36" s="14">
        <v>1500</v>
      </c>
      <c r="F36" s="4"/>
    </row>
    <row r="37" spans="1:6" x14ac:dyDescent="0.2">
      <c r="A37" s="7">
        <v>3399</v>
      </c>
      <c r="B37" s="8" t="s">
        <v>8</v>
      </c>
      <c r="C37" s="14">
        <v>35000</v>
      </c>
      <c r="D37" s="9">
        <v>42382</v>
      </c>
      <c r="E37" s="14">
        <v>50000</v>
      </c>
      <c r="F37" s="4"/>
    </row>
    <row r="38" spans="1:6" x14ac:dyDescent="0.2">
      <c r="A38" s="7">
        <v>3412</v>
      </c>
      <c r="B38" s="8" t="s">
        <v>9</v>
      </c>
      <c r="C38" s="14">
        <v>18000</v>
      </c>
      <c r="D38" s="9">
        <v>14330</v>
      </c>
      <c r="E38" s="14">
        <v>15000</v>
      </c>
      <c r="F38" s="4"/>
    </row>
    <row r="39" spans="1:6" x14ac:dyDescent="0.2">
      <c r="A39" s="7">
        <v>3421</v>
      </c>
      <c r="B39" s="8" t="s">
        <v>10</v>
      </c>
      <c r="C39" s="14">
        <v>3000</v>
      </c>
      <c r="D39" s="9">
        <v>6800</v>
      </c>
      <c r="E39" s="14">
        <v>5000</v>
      </c>
      <c r="F39" s="4"/>
    </row>
    <row r="40" spans="1:6" x14ac:dyDescent="0.2">
      <c r="A40" s="7">
        <v>3429</v>
      </c>
      <c r="B40" s="8" t="s">
        <v>11</v>
      </c>
      <c r="C40" s="14">
        <v>30000</v>
      </c>
      <c r="D40" s="9">
        <v>55350</v>
      </c>
      <c r="E40" s="14">
        <v>70000</v>
      </c>
      <c r="F40" s="4"/>
    </row>
    <row r="41" spans="1:6" x14ac:dyDescent="0.2">
      <c r="A41" s="7">
        <v>3632</v>
      </c>
      <c r="B41" s="8" t="s">
        <v>12</v>
      </c>
      <c r="C41" s="14">
        <v>10000</v>
      </c>
      <c r="D41" s="9">
        <v>8618</v>
      </c>
      <c r="E41" s="14">
        <v>25000</v>
      </c>
      <c r="F41" s="4"/>
    </row>
    <row r="42" spans="1:6" x14ac:dyDescent="0.2">
      <c r="A42" s="7">
        <v>3639</v>
      </c>
      <c r="B42" s="8" t="s">
        <v>13</v>
      </c>
      <c r="C42" s="14">
        <v>181500</v>
      </c>
      <c r="D42" s="9">
        <v>237931.88</v>
      </c>
      <c r="E42" s="14">
        <v>247000</v>
      </c>
      <c r="F42" s="4"/>
    </row>
    <row r="43" spans="1:6" x14ac:dyDescent="0.2">
      <c r="A43" s="7">
        <v>3722</v>
      </c>
      <c r="B43" s="8" t="s">
        <v>14</v>
      </c>
      <c r="C43" s="14">
        <v>600</v>
      </c>
      <c r="D43" s="9">
        <v>1440</v>
      </c>
      <c r="E43" s="14">
        <v>1600</v>
      </c>
      <c r="F43" s="4"/>
    </row>
    <row r="44" spans="1:6" x14ac:dyDescent="0.2">
      <c r="A44" s="7">
        <v>3723</v>
      </c>
      <c r="B44" s="8" t="s">
        <v>15</v>
      </c>
      <c r="C44" s="14">
        <v>18000</v>
      </c>
      <c r="D44" s="9">
        <v>20860</v>
      </c>
      <c r="E44" s="14">
        <v>30000</v>
      </c>
      <c r="F44" s="4"/>
    </row>
    <row r="45" spans="1:6" x14ac:dyDescent="0.2">
      <c r="A45" s="7">
        <v>3725</v>
      </c>
      <c r="B45" s="8" t="s">
        <v>16</v>
      </c>
      <c r="C45" s="14">
        <v>85000</v>
      </c>
      <c r="D45" s="9">
        <v>94640</v>
      </c>
      <c r="E45" s="14">
        <v>100000</v>
      </c>
      <c r="F45" s="4"/>
    </row>
    <row r="46" spans="1:6" x14ac:dyDescent="0.2">
      <c r="A46" s="7">
        <v>3729</v>
      </c>
      <c r="B46" s="8" t="s">
        <v>17</v>
      </c>
      <c r="C46" s="14">
        <v>0</v>
      </c>
      <c r="D46" s="9">
        <v>5000</v>
      </c>
      <c r="E46" s="14">
        <v>0</v>
      </c>
      <c r="F46" s="4"/>
    </row>
    <row r="47" spans="1:6" x14ac:dyDescent="0.2">
      <c r="A47" s="7">
        <v>3745</v>
      </c>
      <c r="B47" s="8" t="s">
        <v>18</v>
      </c>
      <c r="C47" s="14">
        <v>5600</v>
      </c>
      <c r="D47" s="9">
        <v>57200</v>
      </c>
      <c r="E47" s="14">
        <v>6000</v>
      </c>
      <c r="F47" s="4"/>
    </row>
    <row r="48" spans="1:6" x14ac:dyDescent="0.2">
      <c r="A48" s="7">
        <v>6171</v>
      </c>
      <c r="B48" s="8" t="s">
        <v>19</v>
      </c>
      <c r="C48" s="14">
        <v>7500</v>
      </c>
      <c r="D48" s="9">
        <v>6844</v>
      </c>
      <c r="E48" s="14">
        <v>7500</v>
      </c>
      <c r="F48" s="4"/>
    </row>
    <row r="49" spans="1:6" x14ac:dyDescent="0.2">
      <c r="A49" s="7">
        <v>6310</v>
      </c>
      <c r="B49" s="8" t="s">
        <v>20</v>
      </c>
      <c r="C49" s="14">
        <v>205000</v>
      </c>
      <c r="D49" s="9">
        <v>261759.37</v>
      </c>
      <c r="E49" s="14">
        <v>280000</v>
      </c>
      <c r="F49" s="4"/>
    </row>
    <row r="50" spans="1:6" x14ac:dyDescent="0.2">
      <c r="A50" s="7">
        <v>6330</v>
      </c>
      <c r="B50" s="8" t="s">
        <v>21</v>
      </c>
      <c r="C50" s="14">
        <v>100000</v>
      </c>
      <c r="D50" s="9">
        <v>8899217.6699999999</v>
      </c>
      <c r="E50" s="14">
        <v>140000</v>
      </c>
      <c r="F50" s="4"/>
    </row>
    <row r="51" spans="1:6" x14ac:dyDescent="0.2">
      <c r="A51" s="7">
        <v>6402</v>
      </c>
      <c r="B51" s="8" t="s">
        <v>22</v>
      </c>
      <c r="C51" s="14">
        <v>0</v>
      </c>
      <c r="D51" s="9">
        <v>869212.32</v>
      </c>
      <c r="E51" s="14">
        <v>0</v>
      </c>
    </row>
    <row r="52" spans="1:6" s="2" customFormat="1" x14ac:dyDescent="0.2">
      <c r="A52" s="25" t="s">
        <v>79</v>
      </c>
      <c r="B52" s="26"/>
      <c r="C52" s="12">
        <f>SUM(C30:C51)</f>
        <v>819900</v>
      </c>
      <c r="D52" s="13">
        <f t="shared" ref="D52:E52" si="1">SUM(D30:D51)</f>
        <v>10724488.74</v>
      </c>
      <c r="E52" s="12">
        <f t="shared" si="1"/>
        <v>1118000</v>
      </c>
      <c r="F52" s="5"/>
    </row>
    <row r="53" spans="1:6" s="21" customFormat="1" x14ac:dyDescent="0.2">
      <c r="A53" s="17"/>
      <c r="B53" s="18"/>
      <c r="C53" s="19"/>
      <c r="D53" s="20"/>
      <c r="E53" s="20"/>
      <c r="F53" s="22"/>
    </row>
    <row r="54" spans="1:6" s="34" customFormat="1" ht="15.75" x14ac:dyDescent="0.25">
      <c r="A54" s="30"/>
      <c r="B54" s="31" t="s">
        <v>70</v>
      </c>
      <c r="C54" s="32">
        <f>C52+C26+C18</f>
        <v>19955200</v>
      </c>
      <c r="D54" s="33">
        <f>D52+D26+D18</f>
        <v>28624331.080000002</v>
      </c>
      <c r="E54" s="32">
        <f>E52+E26+E18</f>
        <v>21812900</v>
      </c>
    </row>
    <row r="57" spans="1:6" s="24" customFormat="1" ht="20.100000000000001" customHeight="1" x14ac:dyDescent="0.35">
      <c r="A57" s="29" t="s">
        <v>81</v>
      </c>
      <c r="B57" s="23"/>
    </row>
    <row r="58" spans="1:6" x14ac:dyDescent="0.2">
      <c r="A58" s="3" t="s">
        <v>83</v>
      </c>
      <c r="B58" s="3" t="s">
        <v>0</v>
      </c>
      <c r="C58" s="6" t="s">
        <v>48</v>
      </c>
      <c r="D58" s="6" t="s">
        <v>50</v>
      </c>
      <c r="E58" s="6" t="s">
        <v>49</v>
      </c>
    </row>
    <row r="59" spans="1:6" x14ac:dyDescent="0.2">
      <c r="A59" s="7">
        <v>2143</v>
      </c>
      <c r="B59" s="8" t="s">
        <v>46</v>
      </c>
      <c r="C59" s="14">
        <v>0</v>
      </c>
      <c r="D59" s="9">
        <v>0</v>
      </c>
      <c r="E59" s="14">
        <v>80000</v>
      </c>
    </row>
    <row r="60" spans="1:6" x14ac:dyDescent="0.2">
      <c r="A60" s="7">
        <v>2144</v>
      </c>
      <c r="B60" s="8" t="s">
        <v>2</v>
      </c>
      <c r="C60" s="14">
        <v>6800</v>
      </c>
      <c r="D60" s="9">
        <v>0</v>
      </c>
      <c r="E60" s="14">
        <v>6800</v>
      </c>
    </row>
    <row r="61" spans="1:6" x14ac:dyDescent="0.2">
      <c r="A61" s="7">
        <v>2212</v>
      </c>
      <c r="B61" s="8" t="s">
        <v>23</v>
      </c>
      <c r="C61" s="14">
        <v>1587000</v>
      </c>
      <c r="D61" s="9">
        <v>3069754.36</v>
      </c>
      <c r="E61" s="40">
        <v>315000</v>
      </c>
    </row>
    <row r="62" spans="1:6" x14ac:dyDescent="0.2">
      <c r="A62" s="7">
        <v>2219</v>
      </c>
      <c r="B62" s="8" t="s">
        <v>24</v>
      </c>
      <c r="C62" s="14">
        <v>269000</v>
      </c>
      <c r="D62" s="9">
        <v>4138.2</v>
      </c>
      <c r="E62" s="40">
        <v>1010000</v>
      </c>
    </row>
    <row r="63" spans="1:6" x14ac:dyDescent="0.2">
      <c r="A63" s="7">
        <v>2221</v>
      </c>
      <c r="B63" s="8" t="s">
        <v>25</v>
      </c>
      <c r="C63" s="14">
        <v>40000</v>
      </c>
      <c r="D63" s="9">
        <v>0</v>
      </c>
      <c r="E63" s="14">
        <v>190000</v>
      </c>
    </row>
    <row r="64" spans="1:6" x14ac:dyDescent="0.2">
      <c r="A64" s="7">
        <v>2292</v>
      </c>
      <c r="B64" s="8" t="s">
        <v>26</v>
      </c>
      <c r="C64" s="14">
        <v>333000</v>
      </c>
      <c r="D64" s="9">
        <v>263320</v>
      </c>
      <c r="E64" s="14">
        <v>271500</v>
      </c>
    </row>
    <row r="65" spans="1:5" x14ac:dyDescent="0.2">
      <c r="A65" s="7">
        <v>2321</v>
      </c>
      <c r="B65" s="8" t="s">
        <v>27</v>
      </c>
      <c r="C65" s="14">
        <v>159500</v>
      </c>
      <c r="D65" s="9">
        <v>131566</v>
      </c>
      <c r="E65" s="14">
        <v>170000</v>
      </c>
    </row>
    <row r="66" spans="1:5" x14ac:dyDescent="0.2">
      <c r="A66" s="7">
        <v>3113</v>
      </c>
      <c r="B66" s="8" t="s">
        <v>3</v>
      </c>
      <c r="C66" s="14">
        <v>2443800</v>
      </c>
      <c r="D66" s="9">
        <v>1513255.35</v>
      </c>
      <c r="E66" s="14">
        <v>4172500</v>
      </c>
    </row>
    <row r="67" spans="1:5" x14ac:dyDescent="0.2">
      <c r="A67" s="7">
        <v>3314</v>
      </c>
      <c r="B67" s="8" t="s">
        <v>4</v>
      </c>
      <c r="C67" s="14">
        <v>130800</v>
      </c>
      <c r="D67" s="9">
        <v>48792.56</v>
      </c>
      <c r="E67" s="14">
        <v>71000</v>
      </c>
    </row>
    <row r="68" spans="1:5" x14ac:dyDescent="0.2">
      <c r="A68" s="7">
        <v>3319</v>
      </c>
      <c r="B68" s="8" t="s">
        <v>5</v>
      </c>
      <c r="C68" s="14">
        <v>138300</v>
      </c>
      <c r="D68" s="9">
        <v>13200</v>
      </c>
      <c r="E68" s="14">
        <v>84000</v>
      </c>
    </row>
    <row r="69" spans="1:5" x14ac:dyDescent="0.2">
      <c r="A69" s="7">
        <v>3322</v>
      </c>
      <c r="B69" s="8" t="s">
        <v>28</v>
      </c>
      <c r="C69" s="14">
        <v>137500</v>
      </c>
      <c r="D69" s="9">
        <v>31947.67</v>
      </c>
      <c r="E69" s="14">
        <v>55000</v>
      </c>
    </row>
    <row r="70" spans="1:5" x14ac:dyDescent="0.2">
      <c r="A70" s="7">
        <v>3341</v>
      </c>
      <c r="B70" s="8" t="s">
        <v>6</v>
      </c>
      <c r="C70" s="14">
        <v>20000</v>
      </c>
      <c r="D70" s="9">
        <v>9122.2099999999991</v>
      </c>
      <c r="E70" s="14">
        <v>70000</v>
      </c>
    </row>
    <row r="71" spans="1:5" x14ac:dyDescent="0.2">
      <c r="A71" s="7">
        <v>3349</v>
      </c>
      <c r="B71" s="8" t="s">
        <v>7</v>
      </c>
      <c r="C71" s="14">
        <v>70000</v>
      </c>
      <c r="D71" s="9">
        <v>63974.35</v>
      </c>
      <c r="E71" s="14">
        <v>110000</v>
      </c>
    </row>
    <row r="72" spans="1:5" x14ac:dyDescent="0.2">
      <c r="A72" s="7">
        <v>3399</v>
      </c>
      <c r="B72" s="8" t="s">
        <v>8</v>
      </c>
      <c r="C72" s="14">
        <v>292500</v>
      </c>
      <c r="D72" s="9">
        <v>174456.34</v>
      </c>
      <c r="E72" s="14">
        <v>291000</v>
      </c>
    </row>
    <row r="73" spans="1:5" x14ac:dyDescent="0.2">
      <c r="A73" s="7">
        <v>3412</v>
      </c>
      <c r="B73" s="8" t="s">
        <v>9</v>
      </c>
      <c r="C73" s="14">
        <v>900700</v>
      </c>
      <c r="D73" s="9">
        <v>59253.24</v>
      </c>
      <c r="E73" s="14">
        <v>95000</v>
      </c>
    </row>
    <row r="74" spans="1:5" x14ac:dyDescent="0.2">
      <c r="A74" s="7">
        <v>3419</v>
      </c>
      <c r="B74" s="8" t="s">
        <v>29</v>
      </c>
      <c r="C74" s="14">
        <v>800000</v>
      </c>
      <c r="D74" s="9">
        <v>421090</v>
      </c>
      <c r="E74" s="14">
        <v>300000</v>
      </c>
    </row>
    <row r="75" spans="1:5" x14ac:dyDescent="0.2">
      <c r="A75" s="7">
        <v>3421</v>
      </c>
      <c r="B75" s="8" t="s">
        <v>10</v>
      </c>
      <c r="C75" s="14">
        <v>189800</v>
      </c>
      <c r="D75" s="9">
        <v>89505.22</v>
      </c>
      <c r="E75" s="14">
        <v>172000</v>
      </c>
    </row>
    <row r="76" spans="1:5" x14ac:dyDescent="0.2">
      <c r="A76" s="7">
        <v>3429</v>
      </c>
      <c r="B76" s="8" t="s">
        <v>11</v>
      </c>
      <c r="C76" s="14">
        <v>248000</v>
      </c>
      <c r="D76" s="9">
        <v>80685.17</v>
      </c>
      <c r="E76" s="14">
        <v>185000</v>
      </c>
    </row>
    <row r="77" spans="1:5" x14ac:dyDescent="0.2">
      <c r="A77" s="7">
        <v>3631</v>
      </c>
      <c r="B77" s="8" t="s">
        <v>30</v>
      </c>
      <c r="C77" s="14">
        <v>5242000</v>
      </c>
      <c r="D77" s="9">
        <v>99505.01</v>
      </c>
      <c r="E77" s="14">
        <v>190000</v>
      </c>
    </row>
    <row r="78" spans="1:5" x14ac:dyDescent="0.2">
      <c r="A78" s="7">
        <v>3632</v>
      </c>
      <c r="B78" s="8" t="s">
        <v>12</v>
      </c>
      <c r="C78" s="14">
        <v>1357000</v>
      </c>
      <c r="D78" s="9">
        <v>5997.26</v>
      </c>
      <c r="E78" s="14">
        <v>384000</v>
      </c>
    </row>
    <row r="79" spans="1:5" x14ac:dyDescent="0.2">
      <c r="A79" s="7">
        <v>3635</v>
      </c>
      <c r="B79" s="8" t="s">
        <v>31</v>
      </c>
      <c r="C79" s="14">
        <v>450000</v>
      </c>
      <c r="D79" s="9">
        <v>0</v>
      </c>
      <c r="E79" s="14">
        <v>450000</v>
      </c>
    </row>
    <row r="80" spans="1:5" x14ac:dyDescent="0.2">
      <c r="A80" s="7">
        <v>3636</v>
      </c>
      <c r="B80" s="8" t="s">
        <v>32</v>
      </c>
      <c r="C80" s="14">
        <v>127800</v>
      </c>
      <c r="D80" s="9">
        <v>38359</v>
      </c>
      <c r="E80" s="14">
        <v>40000</v>
      </c>
    </row>
    <row r="81" spans="1:5" x14ac:dyDescent="0.2">
      <c r="A81" s="7">
        <v>3639</v>
      </c>
      <c r="B81" s="8" t="s">
        <v>13</v>
      </c>
      <c r="C81" s="14">
        <v>3745000</v>
      </c>
      <c r="D81" s="9">
        <v>99638.18</v>
      </c>
      <c r="E81" s="14">
        <v>3964500</v>
      </c>
    </row>
    <row r="82" spans="1:5" x14ac:dyDescent="0.2">
      <c r="A82" s="7">
        <v>3721</v>
      </c>
      <c r="B82" s="8" t="s">
        <v>33</v>
      </c>
      <c r="C82" s="14">
        <v>75000</v>
      </c>
      <c r="D82" s="9">
        <v>22830.799999999999</v>
      </c>
      <c r="E82" s="14">
        <v>75000</v>
      </c>
    </row>
    <row r="83" spans="1:5" x14ac:dyDescent="0.2">
      <c r="A83" s="7">
        <v>3722</v>
      </c>
      <c r="B83" s="8" t="s">
        <v>14</v>
      </c>
      <c r="C83" s="14">
        <v>1717200</v>
      </c>
      <c r="D83" s="9">
        <v>2483303.2599999998</v>
      </c>
      <c r="E83" s="14">
        <v>1407000</v>
      </c>
    </row>
    <row r="84" spans="1:5" x14ac:dyDescent="0.2">
      <c r="A84" s="7">
        <v>3723</v>
      </c>
      <c r="B84" s="8" t="s">
        <v>15</v>
      </c>
      <c r="C84" s="14">
        <v>90000</v>
      </c>
      <c r="D84" s="9">
        <v>45094.68</v>
      </c>
      <c r="E84" s="14">
        <v>90000</v>
      </c>
    </row>
    <row r="85" spans="1:5" x14ac:dyDescent="0.2">
      <c r="A85" s="7">
        <v>3745</v>
      </c>
      <c r="B85" s="8" t="s">
        <v>18</v>
      </c>
      <c r="C85" s="14">
        <v>2778600</v>
      </c>
      <c r="D85" s="9">
        <v>1954465.39</v>
      </c>
      <c r="E85" s="14">
        <v>3757000</v>
      </c>
    </row>
    <row r="86" spans="1:5" x14ac:dyDescent="0.2">
      <c r="A86" s="7">
        <v>3799</v>
      </c>
      <c r="B86" s="8" t="s">
        <v>34</v>
      </c>
      <c r="C86" s="14">
        <v>2600</v>
      </c>
      <c r="D86" s="9">
        <v>2285</v>
      </c>
      <c r="E86" s="14">
        <v>3000</v>
      </c>
    </row>
    <row r="87" spans="1:5" x14ac:dyDescent="0.2">
      <c r="A87" s="7">
        <v>3900</v>
      </c>
      <c r="B87" s="8" t="s">
        <v>35</v>
      </c>
      <c r="C87" s="14">
        <v>15800</v>
      </c>
      <c r="D87" s="9">
        <v>5422</v>
      </c>
      <c r="E87" s="14">
        <v>5500</v>
      </c>
    </row>
    <row r="88" spans="1:5" x14ac:dyDescent="0.2">
      <c r="A88" s="7">
        <v>4350</v>
      </c>
      <c r="B88" s="8" t="s">
        <v>47</v>
      </c>
      <c r="C88" s="14">
        <v>0</v>
      </c>
      <c r="D88" s="9">
        <v>0</v>
      </c>
      <c r="E88" s="14">
        <v>15000</v>
      </c>
    </row>
    <row r="89" spans="1:5" x14ac:dyDescent="0.2">
      <c r="A89" s="7">
        <v>5213</v>
      </c>
      <c r="B89" s="8" t="s">
        <v>36</v>
      </c>
      <c r="C89" s="14">
        <v>135000</v>
      </c>
      <c r="D89" s="9">
        <v>13800</v>
      </c>
      <c r="E89" s="14">
        <v>100000</v>
      </c>
    </row>
    <row r="90" spans="1:5" x14ac:dyDescent="0.2">
      <c r="A90" s="7">
        <v>5311</v>
      </c>
      <c r="B90" s="8" t="s">
        <v>37</v>
      </c>
      <c r="C90" s="14">
        <v>240000</v>
      </c>
      <c r="D90" s="9">
        <v>169159</v>
      </c>
      <c r="E90" s="14">
        <v>240000</v>
      </c>
    </row>
    <row r="91" spans="1:5" x14ac:dyDescent="0.2">
      <c r="A91" s="7">
        <v>5512</v>
      </c>
      <c r="B91" s="8" t="s">
        <v>38</v>
      </c>
      <c r="C91" s="14">
        <v>211500</v>
      </c>
      <c r="D91" s="9">
        <v>53006.25</v>
      </c>
      <c r="E91" s="14">
        <v>175000</v>
      </c>
    </row>
    <row r="92" spans="1:5" x14ac:dyDescent="0.2">
      <c r="A92" s="7">
        <v>5519</v>
      </c>
      <c r="B92" s="8" t="s">
        <v>39</v>
      </c>
      <c r="C92" s="14">
        <v>5000</v>
      </c>
      <c r="D92" s="9">
        <v>0</v>
      </c>
      <c r="E92" s="14">
        <v>5000</v>
      </c>
    </row>
    <row r="93" spans="1:5" x14ac:dyDescent="0.2">
      <c r="A93" s="7">
        <v>6112</v>
      </c>
      <c r="B93" s="8" t="s">
        <v>40</v>
      </c>
      <c r="C93" s="14">
        <v>1889100</v>
      </c>
      <c r="D93" s="9">
        <v>1161276.68</v>
      </c>
      <c r="E93" s="14">
        <v>2511500</v>
      </c>
    </row>
    <row r="94" spans="1:5" x14ac:dyDescent="0.2">
      <c r="A94" s="7">
        <v>6115</v>
      </c>
      <c r="B94" s="8" t="s">
        <v>41</v>
      </c>
      <c r="C94" s="14">
        <v>0</v>
      </c>
      <c r="D94" s="9">
        <v>21664.41</v>
      </c>
      <c r="E94" s="40">
        <v>0</v>
      </c>
    </row>
    <row r="95" spans="1:5" x14ac:dyDescent="0.2">
      <c r="A95" s="7">
        <v>6171</v>
      </c>
      <c r="B95" s="8" t="s">
        <v>19</v>
      </c>
      <c r="C95" s="14">
        <v>2868600</v>
      </c>
      <c r="D95" s="9">
        <v>1718957</v>
      </c>
      <c r="E95" s="40">
        <v>3086000</v>
      </c>
    </row>
    <row r="96" spans="1:5" x14ac:dyDescent="0.2">
      <c r="A96" s="7">
        <v>6221</v>
      </c>
      <c r="B96" s="8" t="s">
        <v>42</v>
      </c>
      <c r="C96" s="14">
        <v>0</v>
      </c>
      <c r="D96" s="9">
        <v>20000</v>
      </c>
      <c r="E96" s="40">
        <v>0</v>
      </c>
    </row>
    <row r="97" spans="1:5" x14ac:dyDescent="0.2">
      <c r="A97" s="7">
        <v>6310</v>
      </c>
      <c r="B97" s="8" t="s">
        <v>20</v>
      </c>
      <c r="C97" s="14">
        <v>9000</v>
      </c>
      <c r="D97" s="9">
        <v>11348.2</v>
      </c>
      <c r="E97" s="40">
        <v>15000</v>
      </c>
    </row>
    <row r="98" spans="1:5" x14ac:dyDescent="0.2">
      <c r="A98" s="7">
        <v>6320</v>
      </c>
      <c r="B98" s="8" t="s">
        <v>43</v>
      </c>
      <c r="C98" s="14">
        <v>37000</v>
      </c>
      <c r="D98" s="9">
        <v>18462</v>
      </c>
      <c r="E98" s="40">
        <v>37000</v>
      </c>
    </row>
    <row r="99" spans="1:5" x14ac:dyDescent="0.2">
      <c r="A99" s="7">
        <v>6330</v>
      </c>
      <c r="B99" s="8" t="s">
        <v>21</v>
      </c>
      <c r="C99" s="14">
        <v>100000</v>
      </c>
      <c r="D99" s="9">
        <v>8899217.6699999999</v>
      </c>
      <c r="E99" s="40">
        <v>140000</v>
      </c>
    </row>
    <row r="100" spans="1:5" x14ac:dyDescent="0.2">
      <c r="A100" s="7">
        <v>6399</v>
      </c>
      <c r="B100" s="8" t="s">
        <v>44</v>
      </c>
      <c r="C100" s="14">
        <v>290000</v>
      </c>
      <c r="D100" s="9">
        <v>96520</v>
      </c>
      <c r="E100" s="40">
        <v>150000</v>
      </c>
    </row>
    <row r="101" spans="1:5" x14ac:dyDescent="0.2">
      <c r="A101" s="7">
        <v>6402</v>
      </c>
      <c r="B101" s="8" t="s">
        <v>22</v>
      </c>
      <c r="C101" s="14">
        <v>6800</v>
      </c>
      <c r="D101" s="9">
        <v>22193</v>
      </c>
      <c r="E101" s="40">
        <v>19500</v>
      </c>
    </row>
    <row r="102" spans="1:5" x14ac:dyDescent="0.2">
      <c r="A102" s="7">
        <v>6409</v>
      </c>
      <c r="B102" s="8" t="s">
        <v>45</v>
      </c>
      <c r="C102" s="14">
        <v>88800</v>
      </c>
      <c r="D102" s="9">
        <v>11587695.07</v>
      </c>
      <c r="E102" s="40">
        <v>66300</v>
      </c>
    </row>
    <row r="104" spans="1:5" s="34" customFormat="1" ht="15.75" x14ac:dyDescent="0.25">
      <c r="A104" s="30"/>
      <c r="B104" s="31" t="s">
        <v>80</v>
      </c>
      <c r="C104" s="32">
        <f>SUM(C59:C103)</f>
        <v>29248500</v>
      </c>
      <c r="D104" s="33">
        <f>SUM(D59:D103)</f>
        <v>34524260.530000001</v>
      </c>
      <c r="E104" s="32">
        <f>SUM(E59:E103)</f>
        <v>24575100</v>
      </c>
    </row>
    <row r="107" spans="1:5" ht="15.75" x14ac:dyDescent="0.25">
      <c r="A107" s="35"/>
      <c r="B107" s="35"/>
      <c r="C107" s="36"/>
      <c r="D107" s="37" t="s">
        <v>70</v>
      </c>
      <c r="E107" s="36">
        <f>E54</f>
        <v>21812900</v>
      </c>
    </row>
    <row r="108" spans="1:5" ht="15.75" x14ac:dyDescent="0.25">
      <c r="A108" s="35"/>
      <c r="B108" s="35"/>
      <c r="C108" s="38"/>
      <c r="D108" s="37" t="s">
        <v>71</v>
      </c>
      <c r="E108" s="38">
        <f t="shared" ref="E108" si="2">E104</f>
        <v>24575100</v>
      </c>
    </row>
    <row r="109" spans="1:5" ht="15.75" x14ac:dyDescent="0.25">
      <c r="A109" s="35"/>
      <c r="B109" s="35"/>
      <c r="C109" s="39"/>
      <c r="D109" s="43" t="s">
        <v>72</v>
      </c>
      <c r="E109" s="44">
        <f t="shared" ref="E109" si="3">E108-E107</f>
        <v>2762200</v>
      </c>
    </row>
    <row r="110" spans="1:5" ht="15.75" x14ac:dyDescent="0.25">
      <c r="A110" s="35"/>
      <c r="B110" s="35"/>
      <c r="C110" s="35"/>
      <c r="D110" s="37" t="s">
        <v>73</v>
      </c>
      <c r="E110" s="38">
        <f>E109</f>
        <v>2762200</v>
      </c>
    </row>
    <row r="111" spans="1:5" ht="15.75" x14ac:dyDescent="0.25">
      <c r="A111" s="35"/>
      <c r="B111" s="35"/>
      <c r="C111" s="35"/>
      <c r="D111" s="37" t="s">
        <v>74</v>
      </c>
      <c r="E111" s="38">
        <v>14000000</v>
      </c>
    </row>
    <row r="112" spans="1:5" ht="15.75" x14ac:dyDescent="0.25">
      <c r="A112" s="35"/>
      <c r="B112" s="35"/>
      <c r="C112" s="35"/>
      <c r="D112" s="37" t="s">
        <v>84</v>
      </c>
      <c r="E112" s="38">
        <f>E111-E110</f>
        <v>11237800</v>
      </c>
    </row>
    <row r="113" spans="1:5" x14ac:dyDescent="0.2">
      <c r="D113" s="15"/>
    </row>
    <row r="115" spans="1:5" x14ac:dyDescent="0.2">
      <c r="A115" s="41" t="s">
        <v>85</v>
      </c>
      <c r="B115" s="41"/>
      <c r="C115" s="41"/>
      <c r="D115" s="41"/>
      <c r="E115" s="41"/>
    </row>
    <row r="116" spans="1:5" x14ac:dyDescent="0.2">
      <c r="A116" s="41"/>
      <c r="B116" s="41"/>
      <c r="C116" s="41"/>
      <c r="D116" s="41"/>
      <c r="E116" s="41"/>
    </row>
    <row r="117" spans="1:5" x14ac:dyDescent="0.2">
      <c r="A117" s="41"/>
      <c r="B117" s="41"/>
      <c r="C117" s="41"/>
      <c r="D117" s="41"/>
      <c r="E117" s="41"/>
    </row>
    <row r="118" spans="1:5" x14ac:dyDescent="0.2">
      <c r="A118" s="41"/>
      <c r="B118" s="41"/>
      <c r="C118" s="41"/>
      <c r="D118" s="41"/>
      <c r="E118" s="41"/>
    </row>
    <row r="119" spans="1:5" x14ac:dyDescent="0.2">
      <c r="A119" s="41"/>
      <c r="B119" s="41"/>
      <c r="C119" s="41"/>
      <c r="D119" s="41"/>
      <c r="E119" s="41"/>
    </row>
  </sheetData>
  <mergeCells count="1">
    <mergeCell ref="A115:E119"/>
  </mergeCells>
  <pageMargins left="0.19685039370078741" right="0.19685039370078741" top="0.39370078740157483" bottom="0.59055118110236227" header="0.39370078740157483" footer="0.19685039370078741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Floriánová</dc:creator>
  <cp:lastModifiedBy>Ulbrich Michael</cp:lastModifiedBy>
  <cp:lastPrinted>2022-11-22T15:25:48Z</cp:lastPrinted>
  <dcterms:created xsi:type="dcterms:W3CDTF">2022-11-01T07:43:25Z</dcterms:created>
  <dcterms:modified xsi:type="dcterms:W3CDTF">2022-11-22T15:30:55Z</dcterms:modified>
</cp:coreProperties>
</file>